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8" yWindow="-108" windowWidth="19416" windowHeight="10296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6" i="1"/>
  <c r="F14" i="1"/>
  <c r="F13" i="1"/>
  <c r="D4" i="1"/>
  <c r="C4" i="1"/>
  <c r="D3" i="1"/>
  <c r="B4" i="1"/>
  <c r="D12" i="1"/>
  <c r="C12" i="1"/>
  <c r="B12" i="1"/>
  <c r="E21" i="1"/>
  <c r="E20" i="1"/>
  <c r="E19" i="1"/>
  <c r="E18" i="1"/>
  <c r="E17" i="1"/>
  <c r="E16" i="1"/>
  <c r="E15" i="1"/>
  <c r="E14" i="1"/>
  <c r="E13" i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E12" i="1" l="1"/>
  <c r="C3" i="1"/>
  <c r="F15" i="1"/>
  <c r="F12" i="1" s="1"/>
  <c r="F17" i="1"/>
  <c r="E4" i="1"/>
  <c r="E3" i="1" s="1"/>
  <c r="B3" i="1"/>
  <c r="F5" i="1"/>
  <c r="F4" i="1" s="1"/>
  <c r="F3" i="1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<sst xmlns="http://schemas.openxmlformats.org/spreadsheetml/2006/main" count="27" uniqueCount="27">
  <si>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</si>
  <si>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</si>
  <si>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</si>
  <si>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</si>
  <si>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</si>
  <si>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</si>
  <si>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</si>
  <si>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</si>
  <si>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</si>
  <si>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</si>
  <si>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</si>
  <si>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</si>
  <si>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</si>
  <si>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</si>
  <si>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</si>
  <si>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</si>
  <si>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</si>
  <si>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</si>
  <si>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</si>
  <si>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</si>
  <si>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</si>
  <si>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</si>
  <si>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</si>
  <si>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</si>
  <si>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</si>
  <si>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</si>
  <si>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 de León, Guanajuato (IMUVI)
Estado Analítico del Activo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</si>
</sst>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27</xdr:row>
      <xdr:rowOff>15240</xdr:rowOff>
    </xdr:from>
    <xdr:to>
      <xdr:col>5</xdr:col>
      <xdr:colOff>60960</xdr:colOff>
      <xdr:row>32</xdr:row>
      <xdr:rowOff>30480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41224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65.7109375" style="1" customWidth="1"/>
    <col min="2" max="6" width="20.710937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ht="20.399999999999999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6">
        <f>+B4+B12</f>
        <v>645238670.30999994</v>
      </c>
      <c r="C3" s="6">
        <f t="shared" ref="C3:F3" si="0">+C4+C12</f>
        <v>99770059.470000014</v>
      </c>
      <c r="D3" s="6">
        <f t="shared" si="0"/>
        <v>86862814.230000004</v>
      </c>
      <c r="E3" s="6">
        <f t="shared" si="0"/>
        <v>658145915.54999995</v>
      </c>
      <c r="F3" s="6">
        <f t="shared" si="0"/>
        <v>12907245.239999995</v>
      </c>
    </row>
    <row r="4" spans="1:6" x14ac:dyDescent="0.2">
      <c r="A4" s="7" t="s">
        <v>4</v>
      </c>
      <c r="B4" s="6">
        <f>SUM(B5:B11)</f>
        <v>429226107.20999998</v>
      </c>
      <c r="C4" s="6">
        <f t="shared" ref="C4:F4" si="1">SUM(C5:C11)</f>
        <v>95860224.020000011</v>
      </c>
      <c r="D4" s="6">
        <f t="shared" si="1"/>
        <v>83229820.430000007</v>
      </c>
      <c r="E4" s="6">
        <f t="shared" si="1"/>
        <v>441856510.80000001</v>
      </c>
      <c r="F4" s="6">
        <f t="shared" si="1"/>
        <v>12630403.589999992</v>
      </c>
    </row>
    <row r="5" spans="1:6" x14ac:dyDescent="0.2">
      <c r="A5" s="8" t="s">
        <v>5</v>
      </c>
      <c r="B5" s="9">
        <v>153024097.09</v>
      </c>
      <c r="C5" s="9">
        <v>67535075.359999999</v>
      </c>
      <c r="D5" s="9">
        <v>57431081.719999999</v>
      </c>
      <c r="E5" s="9">
        <f>+B5+C5-D5</f>
        <v>163128090.72999999</v>
      </c>
      <c r="F5" s="9">
        <f>+E5-B5</f>
        <v>10103993.639999986</v>
      </c>
    </row>
    <row r="6" spans="1:6" x14ac:dyDescent="0.2">
      <c r="A6" s="8" t="s">
        <v>6</v>
      </c>
      <c r="B6" s="9">
        <v>31402984</v>
      </c>
      <c r="C6" s="9">
        <v>25005734.350000001</v>
      </c>
      <c r="D6" s="9">
        <v>21145037.280000001</v>
      </c>
      <c r="E6" s="9">
        <f t="shared" ref="E6:E11" si="2">+B6+C6-D6</f>
        <v>35263681.07</v>
      </c>
      <c r="F6" s="9">
        <f t="shared" ref="F6:F11" si="3">+E6-B6</f>
        <v>3860697.0700000003</v>
      </c>
    </row>
    <row r="7" spans="1:6" x14ac:dyDescent="0.2">
      <c r="A7" s="8" t="s">
        <v>7</v>
      </c>
      <c r="B7" s="9">
        <v>6103860.5700000003</v>
      </c>
      <c r="C7" s="9">
        <v>1477367.37</v>
      </c>
      <c r="D7" s="9">
        <v>186370.92</v>
      </c>
      <c r="E7" s="9">
        <f t="shared" si="2"/>
        <v>7394857.0200000005</v>
      </c>
      <c r="F7" s="9">
        <f t="shared" si="3"/>
        <v>1290996.4500000002</v>
      </c>
    </row>
    <row r="8" spans="1:6" x14ac:dyDescent="0.2">
      <c r="A8" s="8" t="s">
        <v>1</v>
      </c>
      <c r="B8" s="9">
        <v>240345254.25999999</v>
      </c>
      <c r="C8" s="9">
        <v>1842046.94</v>
      </c>
      <c r="D8" s="9">
        <v>4467330.51</v>
      </c>
      <c r="E8" s="9">
        <f t="shared" si="2"/>
        <v>237719970.69</v>
      </c>
      <c r="F8" s="9">
        <f t="shared" si="3"/>
        <v>-2625283.5699999928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3"/>
        <v>0</v>
      </c>
    </row>
    <row r="10" spans="1:6" x14ac:dyDescent="0.2">
      <c r="A10" s="8" t="s">
        <v>8</v>
      </c>
      <c r="B10" s="9">
        <v>-1650088.71</v>
      </c>
      <c r="C10" s="9">
        <v>0</v>
      </c>
      <c r="D10" s="9">
        <v>0</v>
      </c>
      <c r="E10" s="9">
        <f t="shared" si="2"/>
        <v>-1650088.71</v>
      </c>
      <c r="F10" s="9">
        <f t="shared" si="3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3"/>
        <v>0</v>
      </c>
    </row>
    <row r="12" spans="1:6" x14ac:dyDescent="0.2">
      <c r="A12" s="7" t="s">
        <v>10</v>
      </c>
      <c r="B12" s="6">
        <f>SUM(B13:B21)</f>
        <v>216012563.09999999</v>
      </c>
      <c r="C12" s="6">
        <f t="shared" ref="C12:F12" si="4">SUM(C13:C21)</f>
        <v>3909835.45</v>
      </c>
      <c r="D12" s="6">
        <f t="shared" si="4"/>
        <v>3632993.8</v>
      </c>
      <c r="E12" s="6">
        <f t="shared" si="4"/>
        <v>216289404.74999997</v>
      </c>
      <c r="F12" s="6">
        <f t="shared" si="4"/>
        <v>276841.65000000224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f t="shared" ref="E13:E21" si="5">+B13+C13-D13</f>
        <v>0</v>
      </c>
      <c r="F13" s="9">
        <f t="shared" ref="F13:F21" si="6">+E13-B13</f>
        <v>0</v>
      </c>
    </row>
    <row r="14" spans="1:6" x14ac:dyDescent="0.2">
      <c r="A14" s="8" t="s">
        <v>12</v>
      </c>
      <c r="B14" s="10">
        <v>179527448.09999999</v>
      </c>
      <c r="C14" s="10">
        <v>3048130.96</v>
      </c>
      <c r="D14" s="10">
        <v>2742258.59</v>
      </c>
      <c r="E14" s="10">
        <f t="shared" si="5"/>
        <v>179833320.47</v>
      </c>
      <c r="F14" s="10">
        <f t="shared" si="6"/>
        <v>305872.37000000477</v>
      </c>
    </row>
    <row r="15" spans="1:6" x14ac:dyDescent="0.2">
      <c r="A15" s="8" t="s">
        <v>13</v>
      </c>
      <c r="B15" s="10">
        <v>49294868.659999996</v>
      </c>
      <c r="C15" s="10">
        <v>0</v>
      </c>
      <c r="D15" s="10">
        <v>0</v>
      </c>
      <c r="E15" s="10">
        <f t="shared" si="5"/>
        <v>49294868.659999996</v>
      </c>
      <c r="F15" s="10">
        <f t="shared" si="6"/>
        <v>0</v>
      </c>
    </row>
    <row r="16" spans="1:6" x14ac:dyDescent="0.2">
      <c r="A16" s="8" t="s">
        <v>14</v>
      </c>
      <c r="B16" s="9">
        <v>16953651.18</v>
      </c>
      <c r="C16" s="9">
        <v>615588.74</v>
      </c>
      <c r="D16" s="9">
        <v>0</v>
      </c>
      <c r="E16" s="9">
        <f t="shared" si="5"/>
        <v>17569239.919999998</v>
      </c>
      <c r="F16" s="9">
        <f t="shared" si="6"/>
        <v>615588.73999999836</v>
      </c>
    </row>
    <row r="17" spans="1:6" x14ac:dyDescent="0.2">
      <c r="A17" s="8" t="s">
        <v>15</v>
      </c>
      <c r="B17" s="9">
        <v>1781746.38</v>
      </c>
      <c r="C17" s="9">
        <v>246115.75</v>
      </c>
      <c r="D17" s="9">
        <v>0</v>
      </c>
      <c r="E17" s="9">
        <f t="shared" si="5"/>
        <v>2027862.13</v>
      </c>
      <c r="F17" s="9">
        <f t="shared" si="6"/>
        <v>246115.75</v>
      </c>
    </row>
    <row r="18" spans="1:6" x14ac:dyDescent="0.2">
      <c r="A18" s="8" t="s">
        <v>16</v>
      </c>
      <c r="B18" s="9">
        <v>-31545151.219999999</v>
      </c>
      <c r="C18" s="9">
        <v>0</v>
      </c>
      <c r="D18" s="9">
        <v>890735.21</v>
      </c>
      <c r="E18" s="9">
        <f t="shared" si="5"/>
        <v>-32435886.43</v>
      </c>
      <c r="F18" s="9">
        <f t="shared" si="6"/>
        <v>-890735.21000000089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f t="shared" si="5"/>
        <v>0</v>
      </c>
      <c r="F19" s="9">
        <f t="shared" si="6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f t="shared" si="5"/>
        <v>0</v>
      </c>
      <c r="F20" s="9">
        <f t="shared" si="6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f t="shared" si="5"/>
        <v>0</v>
      </c>
      <c r="F21" s="9">
        <f t="shared" si="6"/>
        <v>0</v>
      </c>
    </row>
    <row r="23" spans="1:6" ht="13.2" x14ac:dyDescent="0.2">
      <c r="A23" s="2" t="s">
        <v>24</v>
      </c>
    </row>
    <row r="26" spans="1:6" x14ac:dyDescent="0.2">
      <c r="A26" s="11"/>
      <c r="B26" s="11"/>
      <c r="C26" s="12"/>
      <c r="D26" s="12"/>
      <c r="E26" s="12"/>
      <c r="F26" s="12"/>
    </row>
    <row r="27" spans="1:6" x14ac:dyDescent="0.2">
      <c r="A27" s="11"/>
      <c r="B27" s="11"/>
      <c r="C27" s="12"/>
      <c r="D27" s="12"/>
      <c r="E27" s="12"/>
      <c r="F27" s="12"/>
    </row>
    <row r="28" spans="1:6" x14ac:dyDescent="0.2">
      <c r="A28" s="11"/>
      <c r="B28" s="11"/>
      <c r="C28" s="12"/>
      <c r="D28" s="12"/>
      <c r="E28" s="12"/>
      <c r="F28" s="12"/>
    </row>
    <row r="29" spans="1:6" x14ac:dyDescent="0.2">
      <c r="A29" s="11"/>
      <c r="B29" s="11"/>
      <c r="C29" s="12"/>
      <c r="D29" s="12"/>
      <c r="E29" s="12"/>
      <c r="F29" s="12"/>
    </row>
    <row r="30" spans="1:6" x14ac:dyDescent="0.2">
      <c r="A30" s="11"/>
      <c r="B30" s="11"/>
      <c r="C30" s="12"/>
      <c r="D30" s="12"/>
      <c r="E30" s="12"/>
      <c r="F30" s="12"/>
    </row>
    <row r="31" spans="1:6" x14ac:dyDescent="0.2">
      <c r="A31" s="11"/>
      <c r="B31" s="11"/>
      <c r="C31" s="12"/>
      <c r="D31" s="12"/>
      <c r="E31" s="12"/>
      <c r="F31" s="1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1AD43B-488B-4EDE-ADC2-070959CFD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2022-04-21T15:19:40Z</cp:lastPrinted>
  <dcterms:created xsi:type="dcterms:W3CDTF">2014-02-09T04:04:15Z</dcterms:created>
  <dcterms:modified xsi:type="dcterms:W3CDTF">2022-04-21T15:19:45Z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